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1640" windowHeight="1386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<sst xmlns="http://schemas.openxmlformats.org/spreadsheetml/2006/main" count="12" uniqueCount="12">
  <si>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Timecode calculator</t>
  </si>
  <si>
    <t>FPS:</t>
  </si>
  <si>
    <t>∑ hh:mm:ss</t>
  </si>
  <si>
    <t>∑ frames</t>
  </si>
  <si>
    <t>by Scott Taylor (staylor@prototek.net)</t>
  </si>
  <si>
    <t>Total running time:</t>
  </si>
  <si>
    <t>Reel #</t>
  </si>
  <si>
    <t>Description</t>
  </si>
  <si>
    <t>Start</t>
  </si>
  <si>
    <t>End</t>
  </si>
  <si>
    <t>Duration</t>
  </si>
  <si>
    <t>Validation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</si>
</sst>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21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left"/>
    </xf>
    <xf numFmtId="21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 horizontal="left"/>
    </xf>
    <xf numFmtId="21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2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I25" sqref="I25"/>
    </sheetView>
  </sheetViews>
  <sheetFormatPr defaultColWidth="11.00390625" defaultRowHeight="12.75"/>
  <cols>
    <col min="1" max="1" width="7.00390625" style="0" customWidth="1"/>
    <col min="2" max="2" width="34.75390625" style="0" customWidth="1"/>
    <col min="3" max="3" width="10.75390625" style="5" customWidth="1"/>
    <col min="4" max="4" width="4.125" style="0" customWidth="1"/>
    <col min="6" max="6" width="3.75390625" style="0" customWidth="1"/>
    <col min="8" max="8" width="3.75390625" style="0" customWidth="1"/>
  </cols>
  <sheetData>
    <row r="1" spans="1:10" ht="15.75">
      <c r="A1" s="1" t="s">
        <v>0</v>
      </c>
      <c r="C1" s="2" t="s">
        <v>1</v>
      </c>
      <c r="D1" s="3">
        <v>30</v>
      </c>
      <c r="E1" s="2"/>
      <c r="F1" s="4"/>
      <c r="G1" s="5"/>
      <c r="H1" s="6"/>
      <c r="I1" s="20" t="s">
        <v>2</v>
      </c>
      <c r="J1" s="20" t="s">
        <v>3</v>
      </c>
    </row>
    <row r="2" spans="1:10" ht="12.75">
      <c r="A2" t="s">
        <v>4</v>
      </c>
      <c r="C2" s="2"/>
      <c r="D2" s="7"/>
      <c r="E2" s="2"/>
      <c r="F2" s="7"/>
      <c r="G2" s="5"/>
      <c r="H2" s="6"/>
      <c r="I2" s="21">
        <f>SUM(G6:G25)</f>
        <v>0.008993055555555551</v>
      </c>
      <c r="J2" s="8">
        <f>SUM(H6:H11)</f>
        <v>96</v>
      </c>
    </row>
    <row r="3" spans="3:8" ht="12.75">
      <c r="C3" s="2"/>
      <c r="D3" s="9" t="s">
        <v>5</v>
      </c>
      <c r="E3" s="10"/>
      <c r="F3" s="11"/>
      <c r="G3" s="12">
        <f>I2+TIME(0,0,INT(J2/$D$1))</f>
        <v>0.009027777777777773</v>
      </c>
      <c r="H3" s="13">
        <f>MOD(J2,$D$1)</f>
        <v>6</v>
      </c>
    </row>
    <row r="4" spans="3:8" ht="12.75">
      <c r="C4" s="2"/>
      <c r="D4" s="7"/>
      <c r="E4" s="14"/>
      <c r="F4" s="7"/>
      <c r="G4" s="5"/>
      <c r="H4" s="6"/>
    </row>
    <row r="5" spans="1:9" ht="12.75">
      <c r="A5" s="15" t="s">
        <v>6</v>
      </c>
      <c r="B5" s="15" t="s">
        <v>7</v>
      </c>
      <c r="C5" s="16" t="s">
        <v>8</v>
      </c>
      <c r="D5" s="17"/>
      <c r="E5" s="16" t="s">
        <v>9</v>
      </c>
      <c r="F5" s="17"/>
      <c r="G5" s="16" t="s">
        <v>10</v>
      </c>
      <c r="H5" s="6"/>
      <c r="I5" s="19" t="s">
        <v>11</v>
      </c>
    </row>
    <row r="6" spans="3:9" ht="12.75">
      <c r="C6" s="2">
        <v>0.0001388888888888889</v>
      </c>
      <c r="D6" s="7">
        <v>4</v>
      </c>
      <c r="E6" s="2">
        <v>0.0016203703703703703</v>
      </c>
      <c r="F6" s="7">
        <v>29</v>
      </c>
      <c r="G6" s="5">
        <f>IF((F6-(D6-1))&lt;0,E6-C6-TIME(0,0,1),E6-C6)</f>
        <v>0.0014814814814814814</v>
      </c>
      <c r="H6" s="7">
        <f>IF((F6-(D6-1))&lt;0,F6-(D6-1)+$D$1,F6-(D6-1))</f>
        <v>26</v>
      </c>
      <c r="I6" s="18">
        <f>IF(OR(D6&lt;0,D6&gt;=$D$1,F6&lt;0,F6&gt;=$D$1),"Frame value!","")</f>
      </c>
    </row>
    <row r="7" spans="3:9" ht="12.75">
      <c r="C7" s="2">
        <v>0.0016319444444444445</v>
      </c>
      <c r="D7" s="7">
        <v>0</v>
      </c>
      <c r="E7" s="2">
        <v>0.002997685185185185</v>
      </c>
      <c r="F7" s="7">
        <v>16</v>
      </c>
      <c r="G7" s="5">
        <f aca="true" t="shared" si="0" ref="G7:G25">IF((F7-(D7-1))&lt;0,E7-C7-TIME(0,0,1),E7-C7)</f>
        <v>0.0013657407407407403</v>
      </c>
      <c r="H7" s="7">
        <f aca="true" t="shared" si="1" ref="H7:H25">IF((F7-(D7-1))&lt;0,F7-(D7-1)+$D$1,F7-(D7-1))</f>
        <v>17</v>
      </c>
      <c r="I7" s="18">
        <f aca="true" t="shared" si="2" ref="I7:I25">IF(OR(D7&lt;0,D7&gt;=$D$1,F7&lt;0,F7&gt;=$D$1),"Frame value!","")</f>
      </c>
    </row>
    <row r="8" spans="3:9" ht="12.75">
      <c r="C8" s="2">
        <v>0.002997685185185185</v>
      </c>
      <c r="D8" s="7">
        <v>17</v>
      </c>
      <c r="E8" s="2">
        <v>0.004201388888888889</v>
      </c>
      <c r="F8" s="7">
        <v>7</v>
      </c>
      <c r="G8" s="5">
        <f t="shared" si="0"/>
        <v>0.0011921296296296302</v>
      </c>
      <c r="H8" s="7">
        <f t="shared" si="1"/>
        <v>21</v>
      </c>
      <c r="I8" s="18">
        <f t="shared" si="2"/>
      </c>
    </row>
    <row r="9" spans="3:9" ht="12.75">
      <c r="C9" s="2">
        <v>0.05</v>
      </c>
      <c r="D9" s="7">
        <v>19</v>
      </c>
      <c r="E9" s="2">
        <v>0.05486111111111111</v>
      </c>
      <c r="F9" s="7">
        <v>28</v>
      </c>
      <c r="G9" s="5">
        <f t="shared" si="0"/>
        <v>0.004861111111111108</v>
      </c>
      <c r="H9" s="7">
        <f t="shared" si="1"/>
        <v>10</v>
      </c>
      <c r="I9" s="18">
        <f t="shared" si="2"/>
      </c>
    </row>
    <row r="10" spans="3:9" ht="12.75">
      <c r="C10" s="2">
        <v>0.031122685185185187</v>
      </c>
      <c r="D10" s="7">
        <v>18</v>
      </c>
      <c r="E10" s="2">
        <v>0.031226851851851853</v>
      </c>
      <c r="F10" s="7">
        <v>8</v>
      </c>
      <c r="G10" s="5">
        <f t="shared" si="0"/>
        <v>9.259259259259153E-05</v>
      </c>
      <c r="H10" s="7">
        <f t="shared" si="1"/>
        <v>21</v>
      </c>
      <c r="I10" s="18">
        <f t="shared" si="2"/>
      </c>
    </row>
    <row r="11" spans="3:9" ht="12.75">
      <c r="C11" s="2">
        <v>0.0312962962962963</v>
      </c>
      <c r="D11" s="7">
        <v>22</v>
      </c>
      <c r="E11" s="2">
        <v>0.0312962962962963</v>
      </c>
      <c r="F11" s="7">
        <v>22</v>
      </c>
      <c r="G11" s="5">
        <f t="shared" si="0"/>
        <v>0</v>
      </c>
      <c r="H11" s="7">
        <f t="shared" si="1"/>
        <v>1</v>
      </c>
      <c r="I11" s="18">
        <f t="shared" si="2"/>
      </c>
    </row>
    <row r="12" spans="3:9" ht="12.75">
      <c r="C12" s="2"/>
      <c r="D12" s="7"/>
      <c r="E12" s="2"/>
      <c r="F12" s="7"/>
      <c r="G12" s="5">
        <f t="shared" si="0"/>
        <v>0</v>
      </c>
      <c r="H12" s="7">
        <f t="shared" si="1"/>
        <v>1</v>
      </c>
      <c r="I12" s="18">
        <f t="shared" si="2"/>
      </c>
    </row>
    <row r="13" spans="3:9" ht="12.75">
      <c r="C13" s="2"/>
      <c r="D13" s="7"/>
      <c r="E13" s="2"/>
      <c r="F13" s="7"/>
      <c r="G13" s="5">
        <f t="shared" si="0"/>
        <v>0</v>
      </c>
      <c r="H13" s="7">
        <f t="shared" si="1"/>
        <v>1</v>
      </c>
      <c r="I13" s="18">
        <f t="shared" si="2"/>
      </c>
    </row>
    <row r="14" spans="3:9" ht="12.75">
      <c r="C14" s="2"/>
      <c r="D14" s="7"/>
      <c r="E14" s="2"/>
      <c r="F14" s="7"/>
      <c r="G14" s="5">
        <f t="shared" si="0"/>
        <v>0</v>
      </c>
      <c r="H14" s="7">
        <f t="shared" si="1"/>
        <v>1</v>
      </c>
      <c r="I14" s="18">
        <f t="shared" si="2"/>
      </c>
    </row>
    <row r="15" spans="3:9" ht="12.75">
      <c r="C15" s="2"/>
      <c r="D15" s="7"/>
      <c r="E15" s="2"/>
      <c r="F15" s="7"/>
      <c r="G15" s="5">
        <f t="shared" si="0"/>
        <v>0</v>
      </c>
      <c r="H15" s="7">
        <f t="shared" si="1"/>
        <v>1</v>
      </c>
      <c r="I15" s="18">
        <f t="shared" si="2"/>
      </c>
    </row>
    <row r="16" spans="3:9" ht="12.75">
      <c r="C16" s="2"/>
      <c r="D16" s="7"/>
      <c r="E16" s="2"/>
      <c r="F16" s="7"/>
      <c r="G16" s="5">
        <f t="shared" si="0"/>
        <v>0</v>
      </c>
      <c r="H16" s="7">
        <f t="shared" si="1"/>
        <v>1</v>
      </c>
      <c r="I16" s="18">
        <f t="shared" si="2"/>
      </c>
    </row>
    <row r="17" spans="3:9" ht="12.75">
      <c r="C17" s="2"/>
      <c r="D17" s="7"/>
      <c r="E17" s="2"/>
      <c r="F17" s="7"/>
      <c r="G17" s="5">
        <f t="shared" si="0"/>
        <v>0</v>
      </c>
      <c r="H17" s="7">
        <f t="shared" si="1"/>
        <v>1</v>
      </c>
      <c r="I17" s="18">
        <f t="shared" si="2"/>
      </c>
    </row>
    <row r="18" spans="3:9" ht="12.75">
      <c r="C18" s="2"/>
      <c r="D18" s="7"/>
      <c r="E18" s="2"/>
      <c r="F18" s="7"/>
      <c r="G18" s="5">
        <f t="shared" si="0"/>
        <v>0</v>
      </c>
      <c r="H18" s="7">
        <f t="shared" si="1"/>
        <v>1</v>
      </c>
      <c r="I18" s="18">
        <f t="shared" si="2"/>
      </c>
    </row>
    <row r="19" spans="3:9" ht="12.75">
      <c r="C19" s="2"/>
      <c r="D19" s="7"/>
      <c r="E19" s="2"/>
      <c r="F19" s="7"/>
      <c r="G19" s="5">
        <f t="shared" si="0"/>
        <v>0</v>
      </c>
      <c r="H19" s="7">
        <f t="shared" si="1"/>
        <v>1</v>
      </c>
      <c r="I19" s="18">
        <f t="shared" si="2"/>
      </c>
    </row>
    <row r="20" spans="3:9" ht="12.75">
      <c r="C20" s="2"/>
      <c r="D20" s="7"/>
      <c r="E20" s="2"/>
      <c r="F20" s="7"/>
      <c r="G20" s="5">
        <f t="shared" si="0"/>
        <v>0</v>
      </c>
      <c r="H20" s="7">
        <f t="shared" si="1"/>
        <v>1</v>
      </c>
      <c r="I20" s="18">
        <f t="shared" si="2"/>
      </c>
    </row>
    <row r="21" spans="3:9" ht="12.75">
      <c r="C21" s="2"/>
      <c r="D21" s="7"/>
      <c r="E21" s="2"/>
      <c r="F21" s="7"/>
      <c r="G21" s="5">
        <f t="shared" si="0"/>
        <v>0</v>
      </c>
      <c r="H21" s="7">
        <f t="shared" si="1"/>
        <v>1</v>
      </c>
      <c r="I21" s="18">
        <f t="shared" si="2"/>
      </c>
    </row>
    <row r="22" spans="3:9" ht="12.75">
      <c r="C22" s="2"/>
      <c r="D22" s="7"/>
      <c r="E22" s="2"/>
      <c r="F22" s="7"/>
      <c r="G22" s="5">
        <f t="shared" si="0"/>
        <v>0</v>
      </c>
      <c r="H22" s="7">
        <f t="shared" si="1"/>
        <v>1</v>
      </c>
      <c r="I22" s="18">
        <f t="shared" si="2"/>
      </c>
    </row>
    <row r="23" spans="3:9" ht="12.75">
      <c r="C23" s="2"/>
      <c r="D23" s="7"/>
      <c r="E23" s="2"/>
      <c r="F23" s="7"/>
      <c r="G23" s="5">
        <f t="shared" si="0"/>
        <v>0</v>
      </c>
      <c r="H23" s="7">
        <f t="shared" si="1"/>
        <v>1</v>
      </c>
      <c r="I23" s="18">
        <f t="shared" si="2"/>
      </c>
    </row>
    <row r="24" spans="3:9" ht="12.75">
      <c r="C24" s="2"/>
      <c r="D24" s="7"/>
      <c r="E24" s="2"/>
      <c r="F24" s="7"/>
      <c r="G24" s="5">
        <f t="shared" si="0"/>
        <v>0</v>
      </c>
      <c r="H24" s="7">
        <f t="shared" si="1"/>
        <v>1</v>
      </c>
      <c r="I24" s="18">
        <f t="shared" si="2"/>
      </c>
    </row>
    <row r="25" spans="3:9" ht="12.75">
      <c r="C25" s="2"/>
      <c r="D25" s="7"/>
      <c r="E25" s="2"/>
      <c r="F25" s="7"/>
      <c r="G25" s="5">
        <f t="shared" si="0"/>
        <v>0</v>
      </c>
      <c r="H25" s="7">
        <f t="shared" si="1"/>
        <v>1</v>
      </c>
      <c r="I25" s="18">
        <f t="shared" si="2"/>
      </c>
    </row>
    <row r="26" spans="3:8" ht="12.75">
      <c r="C26" s="2"/>
      <c r="D26" s="7"/>
      <c r="E26" s="2"/>
      <c r="F26" s="7"/>
      <c r="G26" s="5"/>
      <c r="H26" s="7"/>
    </row>
    <row r="27" spans="3:8" ht="12.75">
      <c r="C27" s="2"/>
      <c r="D27" s="7"/>
      <c r="E27" s="2"/>
      <c r="F27" s="7"/>
      <c r="G27" s="5"/>
      <c r="H27" s="6"/>
    </row>
    <row r="28" spans="3:8" ht="12.75">
      <c r="C28" s="2"/>
      <c r="D28" s="7"/>
      <c r="E28" s="2"/>
      <c r="F28" s="7"/>
      <c r="G28" s="5"/>
      <c r="H28" s="6"/>
    </row>
    <row r="29" spans="3:8" ht="12.75">
      <c r="C29" s="2"/>
      <c r="D29" s="7"/>
      <c r="E29" s="2"/>
      <c r="F29" s="7"/>
      <c r="G29" s="5"/>
      <c r="H29" s="6"/>
    </row>
    <row r="30" spans="3:8" ht="12.75">
      <c r="C30" s="2"/>
      <c r="D30" s="7"/>
      <c r="E30" s="2"/>
      <c r="F30" s="7"/>
      <c r="G30" s="5"/>
      <c r="H30" s="6"/>
    </row>
    <row r="31" spans="3:8" ht="12.75">
      <c r="C31" s="2"/>
      <c r="D31" s="7"/>
      <c r="E31" s="2"/>
      <c r="F31" s="7"/>
      <c r="G31" s="5"/>
      <c r="H31" s="6"/>
    </row>
    <row r="32" spans="3:8" ht="12.75">
      <c r="C32" s="2"/>
      <c r="D32" s="7"/>
      <c r="E32" s="2"/>
      <c r="F32" s="7"/>
      <c r="G32" s="5"/>
      <c r="H32" s="6"/>
    </row>
    <row r="33" spans="3:8" ht="12.75">
      <c r="C33" s="2"/>
      <c r="D33" s="7"/>
      <c r="E33" s="2"/>
      <c r="F33" s="7"/>
      <c r="G33" s="5"/>
      <c r="H33" s="6"/>
    </row>
  </sheetData>
  <printOptions/>
  <pageMargins left="0.75" right="0.75" top="1" bottom="1" header="0.5" footer="0.5"/>
  <pageSetup fitToHeight="1" fitToWidth="1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Prototek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Taylor</dc:creator>
  <cp:keywords/>
  <dc:description/>
  <cp:lastModifiedBy>Scott Taylor</cp:lastModifiedBy>
  <cp:lastPrinted>2004-03-06T00:38:55Z</cp:lastPrinted>
  <dcterms:created xsi:type="dcterms:W3CDTF">2004-03-05T23:38:02Z</dcterms:created>
  <cp:category/>
  <cp:version/>
  <cp:contentType/>
  <cp:contentStatus/>
</cp:coreProperties>
</file>